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9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E76" i="1" l="1"/>
  <c r="D76" i="1"/>
  <c r="C76" i="1"/>
  <c r="E97" i="1"/>
  <c r="D97" i="1"/>
  <c r="C97" i="1"/>
  <c r="E85" i="1"/>
  <c r="E80" i="1" s="1"/>
  <c r="D85" i="1"/>
  <c r="D80" i="1" s="1"/>
  <c r="C85" i="1"/>
  <c r="C80" i="1" s="1"/>
  <c r="E61" i="1" l="1"/>
  <c r="D61" i="1"/>
  <c r="C61" i="1"/>
  <c r="C47" i="1" l="1"/>
  <c r="E57" i="1"/>
  <c r="D57" i="1"/>
  <c r="C57" i="1"/>
  <c r="C39" i="1" l="1"/>
  <c r="C118" i="1" l="1"/>
  <c r="C112" i="1" l="1"/>
  <c r="C96" i="1" s="1"/>
  <c r="E78" i="1" l="1"/>
  <c r="D78" i="1"/>
  <c r="C78" i="1"/>
  <c r="C77" i="1" l="1"/>
  <c r="E23" i="1" l="1"/>
  <c r="D23" i="1"/>
  <c r="C23" i="1"/>
  <c r="C45" i="1" l="1"/>
  <c r="E112" i="1" l="1"/>
  <c r="E96" i="1" s="1"/>
  <c r="E118" i="1" l="1"/>
  <c r="D118" i="1"/>
  <c r="D112" i="1" l="1"/>
  <c r="D96" i="1" s="1"/>
  <c r="D39" i="1" l="1"/>
  <c r="E47" i="1" l="1"/>
  <c r="E45" i="1" s="1"/>
  <c r="D47" i="1"/>
  <c r="D45" i="1" s="1"/>
  <c r="E42" i="1" l="1"/>
  <c r="D42" i="1"/>
  <c r="C42" i="1"/>
  <c r="E22" i="1" l="1"/>
  <c r="D22" i="1"/>
  <c r="C22" i="1"/>
  <c r="E39" i="1"/>
  <c r="E55" i="1"/>
  <c r="D55" i="1"/>
  <c r="C55" i="1"/>
  <c r="C36" i="1" l="1"/>
  <c r="E36" i="1"/>
  <c r="D36" i="1"/>
  <c r="C51" i="1" l="1"/>
  <c r="E54" i="1" l="1"/>
  <c r="D54" i="1"/>
  <c r="C54" i="1"/>
  <c r="E51" i="1"/>
  <c r="D51" i="1"/>
  <c r="E34" i="1"/>
  <c r="D34" i="1"/>
  <c r="C34" i="1"/>
  <c r="E32" i="1"/>
  <c r="D32" i="1"/>
  <c r="C32" i="1"/>
  <c r="E29" i="1"/>
  <c r="D29" i="1"/>
  <c r="C29" i="1"/>
  <c r="E11" i="1"/>
  <c r="D11" i="1"/>
  <c r="C11" i="1"/>
  <c r="D77" i="1" l="1"/>
  <c r="E77" i="1"/>
  <c r="C28" i="1"/>
  <c r="D28" i="1"/>
  <c r="D10" i="1" s="1"/>
  <c r="E28" i="1"/>
  <c r="E10" i="1" s="1"/>
  <c r="C10" i="1" l="1"/>
  <c r="C121" i="1" s="1"/>
  <c r="E121" i="1"/>
  <c r="D121" i="1"/>
</calcChain>
</file>

<file path=xl/sharedStrings.xml><?xml version="1.0" encoding="utf-8"?>
<sst xmlns="http://schemas.openxmlformats.org/spreadsheetml/2006/main" count="198" uniqueCount="198">
  <si>
    <t>Наименование доходов</t>
  </si>
  <si>
    <t xml:space="preserve">Код                                                      бюджетной классификации </t>
  </si>
  <si>
    <t>100 00000 00 0000 000</t>
  </si>
  <si>
    <t>Доходы</t>
  </si>
  <si>
    <t>101 00000 00 0000 000</t>
  </si>
  <si>
    <t>1.1 Налоги на прибыль, доходы</t>
  </si>
  <si>
    <t>101 02000 01 0000 110</t>
  </si>
  <si>
    <t>1.1.1 Налог на доходы физических лиц</t>
  </si>
  <si>
    <t>101 02010 01 0000 110</t>
  </si>
  <si>
    <t>101 02020 01 0000 110</t>
  </si>
  <si>
    <t>105 00000 00 0000 000</t>
  </si>
  <si>
    <t>105 01000 00 0000 110</t>
  </si>
  <si>
    <t>105 01021 01 0000 110</t>
  </si>
  <si>
    <t>105 03000 00 0000 110</t>
  </si>
  <si>
    <t>105 03010 01 0000 110</t>
  </si>
  <si>
    <t xml:space="preserve">105 04000 02 0000 110   </t>
  </si>
  <si>
    <t>108 00000 00 0000 000</t>
  </si>
  <si>
    <t>108 03010 01 0000 110</t>
  </si>
  <si>
    <t>111 05000 00 0000 120</t>
  </si>
  <si>
    <t>113 00000 00 0000 000</t>
  </si>
  <si>
    <t>114 00000 00 0000 000</t>
  </si>
  <si>
    <t>114 06000 00 0000 430</t>
  </si>
  <si>
    <t>200 00000 00 0000 000</t>
  </si>
  <si>
    <t>2. Безвозмездные поступления</t>
  </si>
  <si>
    <t>202 00000 00 0000 000</t>
  </si>
  <si>
    <t>2.1. Безвозмездные поступления от других бюджетов бюджетной системы Российской Федерации</t>
  </si>
  <si>
    <t>202 10000 00 0000 150</t>
  </si>
  <si>
    <t>2.1.1. Дотации       бюджетам       субъектов Российской                 Федерации                 и муниципальных образований</t>
  </si>
  <si>
    <t>202 20000 00 0000 150</t>
  </si>
  <si>
    <t>2.1.2.    Субсидии    бюджетам    субъектов Российской Федерации и муниципальных образований (межбюджетные субсидии)</t>
  </si>
  <si>
    <t>202 30000 00 0000 150</t>
  </si>
  <si>
    <t>2.1.3.   Субвенции   бюджетам    субъектов Российской Федерации и муниципальных образований</t>
  </si>
  <si>
    <t>2.1.3.1.1.      Субвенции      на     осуществление полномочий в области общего образования в муниципальных общеобразовательных организациях</t>
  </si>
  <si>
    <t>Всего доходов</t>
  </si>
  <si>
    <t>тыс. руб.</t>
  </si>
  <si>
    <t>101 02030 01 0000 110</t>
  </si>
  <si>
    <t>116 00000 00 0000 000</t>
  </si>
  <si>
    <t>116 01053 01 0000 140</t>
  </si>
  <si>
    <t>116 01063 01 0000 140</t>
  </si>
  <si>
    <t>116 01073 01 0000 140</t>
  </si>
  <si>
    <t>116 01143 01 0000 140</t>
  </si>
  <si>
    <t>116 01193 01 0000 140</t>
  </si>
  <si>
    <t>116 01203 01 0000 140</t>
  </si>
  <si>
    <t>103 00000 00 0000 000</t>
  </si>
  <si>
    <t>103 02000 01 0000 110</t>
  </si>
  <si>
    <t>103 02231 01 0000 110</t>
  </si>
  <si>
    <t>103 02241 01 0000 110</t>
  </si>
  <si>
    <t>103 02251 01 0000 110</t>
  </si>
  <si>
    <t>103 02261 01 0000 110</t>
  </si>
  <si>
    <t>1.2 НАЛОГИ НА ТОВАРЫ (РАБОТЫ, УСЛУГИ), РЕАЛИЗУЕМЫЕ НА ТЕРРИТОРИИ РОССИЙСКОЙ ФЕДЕРАЦИИ</t>
  </si>
  <si>
    <t>1.2.1.Акцизы по подакцизным товарам (продукции), производимым на территории Российской Федерации</t>
  </si>
  <si>
    <t>1.2.1.1.Доходы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</si>
  <si>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1.2.1.2.Доходы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</si>
  <si>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1.2.1.3.Доходы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</si>
  <si>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1.2.1.4.Доходы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</si>
  <si>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1.3 Налоги на совокупный доход</t>
  </si>
  <si>
    <t>1.3.1. Налог, взимаемый в связи с применением упрощенной системы налогообложения</t>
  </si>
  <si>
    <t>1.3.1.1 Налог, взимаемый с налогоплательщиков, выбравших в качестве объекта налогообложения доходы</t>
  </si>
  <si>
    <t>1.3.1.2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</si>
  <si>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106 00000 00 0000 000</t>
  </si>
  <si>
    <t>1.4.НАЛОГИ НА ИМУЩЕСТВО</t>
  </si>
  <si>
    <t xml:space="preserve">106 01000 00 0000 110 </t>
  </si>
  <si>
    <t>106 01020 14 0000 110</t>
  </si>
  <si>
    <t>1.4.1.1.Налог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</si>
  <si>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106 06000 00 0000 110</t>
  </si>
  <si>
    <t>106 06032 14 0000 110</t>
  </si>
  <si>
    <t>106 06042 14 0000 110</t>
  </si>
  <si>
    <t>1.4.2.1.Земельный налог с организаций, обладающих земельным участком, расположенным в границах муниципальных округов</t>
  </si>
  <si>
    <t>1.4.2. Земельный налог</t>
  </si>
  <si>
    <t>1.4.2.2. Земельный налог с физических лиц, обладающих земельным участком, расположенным в границах муниципальных округов</t>
  </si>
  <si>
    <t>111 01040 14 0000 120</t>
  </si>
  <si>
    <t>1.5. Государственная пошлина, сборы</t>
  </si>
  <si>
    <t>1.5.1.  Государственная пошлина по делам, рассматриваемым       в        судах       общей юрисдикции, мировыми      судьями (за исключением    государственной    пошлины    по    делам, рассматриваемым Верховным Судом РФ)</t>
  </si>
  <si>
    <t>1.6. Доходы от использования имущества, находящегося     в     государственной     и муниципальной собственности</t>
  </si>
  <si>
    <t>1.6.1.Доходы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принадлежащих муниципальным округам</t>
  </si>
  <si>
    <t>111 05012 14 0000 120</t>
  </si>
  <si>
    <t>111 05034 14 0000 120</t>
  </si>
  <si>
    <t>113 01994 14 0000 130</t>
  </si>
  <si>
    <t>113 02994 14 0000 130</t>
  </si>
  <si>
    <t>114 02000 00 0000 000</t>
  </si>
  <si>
    <t>114 06012 14 0000 430</t>
  </si>
  <si>
    <t>116 07090 14 0000 140</t>
  </si>
  <si>
    <t>202 15001 14 0000 150</t>
  </si>
  <si>
    <t>2.1.1.1. Дотации бюджетам муниципальных округов   на      выравнивание      бюджетной обеспеченности из бюджета субъекта Российской Федерации</t>
  </si>
  <si>
    <t>202 25497 14 0000 150</t>
  </si>
  <si>
    <t>202 25304 14 0000 150</t>
  </si>
  <si>
    <t>202 29999 14 0000 150</t>
  </si>
  <si>
    <t>202 30024  14 0000 150</t>
  </si>
  <si>
    <t>2.1.3. 1. Субвенции бюджетам муниципальных   округов   на   выполнение передаваемых       полномочий       субъектов Российской Федерации</t>
  </si>
  <si>
    <t>202 30029 14 0000 150</t>
  </si>
  <si>
    <t>202 35082 14 0000 150</t>
  </si>
  <si>
    <t>202 35120 14 0000 150</t>
  </si>
  <si>
    <t>202 25519 14 0000 150</t>
  </si>
  <si>
    <t>1 14 02043 14 0000 410</t>
  </si>
  <si>
    <t>105 04060 02 0000 110</t>
  </si>
  <si>
    <t>202 40000 00 0000 150</t>
  </si>
  <si>
    <t>2.1.4.Иные межбюджетные трансферты</t>
  </si>
  <si>
    <t>1.6.2. Доходы, получаемые в виде арендной либо иной платы за передачу в возмездное пользование           государственного           и муниципального            имущества (за исключением имущества бюджетных и автономных учреждений, а      также      имущества государственных        и         муниципальных унитарных      предприятий, в   том   числе казенных)</t>
  </si>
  <si>
    <t>1.6.2.1.Доходы,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</si>
  <si>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202 49999 14 0000 150</t>
  </si>
  <si>
    <t>1.3.2. Единый сельскохозяйственный налог</t>
  </si>
  <si>
    <t>1.3.2.1. Единый сельскохозяйственный налог</t>
  </si>
  <si>
    <t>1.3.3. Налог, взимаемый в связи с применением патентной системы налогообложения</t>
  </si>
  <si>
    <t>1.6.2.2.Доходы,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</si>
  <si>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111 05024 14 0000 120</t>
  </si>
  <si>
    <t>1.6.2.3.Доходы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</si>
  <si>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116 01173 01 0000 140</t>
  </si>
  <si>
    <t>202 39998 14 0000 150</t>
  </si>
  <si>
    <t>2.1.3.1.2.Субвенции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</si>
  <si>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2.1.3.1.3.    Субвенции на осуществление  отдельных государственных полномочий по организационно-техническому и информационно-методическому сопровождению аттестации педагогических  работников муниципальных образовательных учреждений с целью подтверждения их соответствия занимаемой должности и установления уровня квалификации требованиям, предъявляемым к первой квалификационной категории</t>
  </si>
  <si>
    <t>101 02080 01 0000 110</t>
  </si>
  <si>
    <t>108 04020 01 0000 110</t>
  </si>
  <si>
    <t>1.5.2.Государственная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</si>
  <si>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1.3.3.1. Налог, взимаемый в связи с применением патентной системы налогообложения, зачисляемый в бюджеты муниципальных округов</t>
  </si>
  <si>
    <t>2.1.3.1.4. Субвенции на осуществление полномочий по организации мероприятий при осуществлении деятельности по обращению с животными без владельцев</t>
  </si>
  <si>
    <t>2.1.3.1.5. Субвенции на компенсацию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организации, осуществляющие санаторно-курортную помощь детям в соответствии с имеющейся лицензией, расположенные на территории Российской Федерации</t>
  </si>
  <si>
    <t>2.1.3.1.6. Субвенция на исполнение полномочий по финансовому обеспечению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</si>
  <si>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2.1.4.1.Межбюджетные трансферты, передаваемые бюджетам муниципальных округов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</si>
  <si>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>202 45179 14 0000 150</t>
  </si>
  <si>
    <t>2.1.4.2.Прочие межбюджетные трансферты, передаваемые бюджетам муниципальных округов</t>
  </si>
  <si>
    <t>2026 год</t>
  </si>
  <si>
    <t>101 02040 01 0000 110</t>
  </si>
  <si>
    <t>101 02140 01 0000 110</t>
  </si>
  <si>
    <t>101 02130 01 0000 110</t>
  </si>
  <si>
    <t>202 35118 14 0000 150</t>
  </si>
  <si>
    <t>2.1.3.8.Единая субвенция бюджетам муниципальных округов</t>
  </si>
  <si>
    <t>2.1.3.8.1.Субвенции на осуществление отдельных государственных полномочий по поддержке сельскохозяйственного производства</t>
  </si>
  <si>
    <t>2.1.3.8.2.Субвенции      на   осуществление государственных          полномочий           по исполнению функций комиссий по делам несовершеннолетних и защите их прав</t>
  </si>
  <si>
    <t>2.1.3.8.3.Субвенции на осуществление полномочий по организации и осуществлению деятельности по опеке и попечительству в отношении совершеннолетних граждан</t>
  </si>
  <si>
    <t>2.1.3.8.4.Субвенции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законодательства об административных правонарушениях</t>
  </si>
  <si>
    <t>2.1.3.8.5.Субвенции на осущест. отдельных гос.полномочий по организации и осуществлению деятельности по опеке и попечительству в отношении несовершеннолетних граждан</t>
  </si>
  <si>
    <t>2.1.3.2.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общеобразовательные организации, реализующие образовательные программы дошкольного образования</t>
  </si>
  <si>
    <t>2027 год</t>
  </si>
  <si>
    <t>1.1.1.2.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                                 650 тысяч рублей за налоговые периоды                       до 1 января 2025 года, а также в части суммы налога, не превышающей                                312 тысяч рублей за налоговые периоды после 1 января 2025 года)</t>
  </si>
  <si>
    <t>202 25555 14 0000 150</t>
  </si>
  <si>
    <t>202 35303 14 0000 150</t>
  </si>
  <si>
    <t>2.1.3.6.Субвенции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</si>
  <si>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2.1.2.6. Субсидии бюджетам муниципальных округов на реализацию мероприятий по обеспечению жильем молодых семей</t>
  </si>
  <si>
    <t>2.1.2.7. Субсидии бюджетам муниципальных округов на поддержку отрасли культуры</t>
  </si>
  <si>
    <t>2.1.2.8.Субсидии бюджетам муниципальных округов на реализацию программ формирования современной городской среды</t>
  </si>
  <si>
    <t>2.1.2.9.      Прочие      субсидии      бюджетам муниципальных округов</t>
  </si>
  <si>
    <t>2.1.2.9.1 Субсидии   на   оказание   частичной финансовой          поддержки           средств массовой информации</t>
  </si>
  <si>
    <t>1.1.1.1.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  650 тысяч рублей за налоговые периоды  до 1 января 2025 года, а также в части суммы налога, не превышающей 312 тысяч рублей за налоговые периоды после 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</si>
  <si>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1.4.1. Налог на имущество физических лиц</t>
  </si>
  <si>
    <t>2028 год</t>
  </si>
  <si>
    <t>1.7. Доходы от оказания платных услуг (работ) и компенсации затрат государства</t>
  </si>
  <si>
    <t>1.7.1. Прочие доходы от оказания платных услуг (работ) получателями средств бюджетов муниципальных округов</t>
  </si>
  <si>
    <t>1.7.2. Прочие доходы от компенсации затрат бюджетов муниципальных округов</t>
  </si>
  <si>
    <t>1.8. Доходы от продажи материальных и нематериальных активов</t>
  </si>
  <si>
    <t>1.8.1.Доходы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</si>
  <si>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1.8.1.1.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</si>
  <si>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1.8.2.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</si>
  <si>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1.8.2.1.Доходы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</si>
  <si>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1.9. Штрафы, санкции, возмещение ущерба</t>
  </si>
  <si>
    <t xml:space="preserve">1.9.1. Административные штрафы, установленные Главой 5 Кодекса Российской Федерации об административных правонарушениях, посягающие на права граждан, налагаемые мировыми судьями, комиссиями по делам несовершеннолетних и защите их прав </t>
  </si>
  <si>
    <r>
      <t>1.9.2.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Административные штрафы, установленные Главой 6 Кодекса Российской Федерации об административных правонарушениях,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sz val="11"/>
        <color rgb="FFFF0000"/>
        <rFont val="Times New Roman"/>
        <family val="1"/>
        <charset val="204"/>
      </rPr>
      <t xml:space="preserve"> </t>
    </r>
  </si>
  <si>
    <r>
      <t>1.9.3.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  </r>
    <r>
      <rPr>
        <sz val="11"/>
        <color rgb="FFFF0000"/>
        <rFont val="Times New Roman"/>
        <family val="1"/>
        <charset val="204"/>
      </rPr>
      <t xml:space="preserve"> </t>
    </r>
  </si>
  <si>
    <t>116 01083 01 0000 140</t>
  </si>
  <si>
    <t>1.9.4.Административные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</si>
  <si>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116 01093 01 0000 140</t>
  </si>
  <si>
    <t>1.9.5.Административные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</si>
  <si>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116 01133 01 0000 140</t>
  </si>
  <si>
    <t>1.9.6.Административные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</si>
  <si>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1.9.7.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</si>
  <si>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1.9.8.Административные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</si>
  <si>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1.9.9.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</si>
  <si>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1.9.10.Административные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</si>
  <si>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1.9.12.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</si>
  <si>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116 07010 14 0000 140</t>
  </si>
  <si>
    <t>1.9.11.Штрафы,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</si>
  <si>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2.1.2.1.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</si>
  <si>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2.1.2.9.2. Субсидии на мероприятия по погашению задолженности, на возмещение расходов и (или) компенсацию выпадающих доходов,вызванных сверхлимитным потреблением топливно-энергетических ресурсов</t>
  </si>
  <si>
    <t>2.1.2.9.3. Субсидии на капитальный ремонт образовательных организаций, реализующих общеобразовательные программы Нижегородской области</t>
  </si>
  <si>
    <t>2.1.2.9.4.Субсидии на обеспечение обновления парка строительно-дорожной и коммунальной техники в Нижегородской области на основе финансовой аренды (лизинга) на льготных условиях</t>
  </si>
  <si>
    <t>2.1.2.9.5.Субсидии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</si>
  <si>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2.1.2.9.6. Субсидии на финансовое обеспечение двухразовым бесплатным питанмем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</t>
  </si>
  <si>
    <t>2.1.2.9.7 Субсидии на проведение ремонта дворовых территорий в муниципальных образованиях Нижегородской области</t>
  </si>
  <si>
    <t>2.1.2.9.8 . Субсидии на реализацию мероприятий по исполнению требований по антитеррористической защищенности объектов образования</t>
  </si>
  <si>
    <t>2.1.3.1.7.Субвенции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 ними сохранено, в целях обеспечения надлежащего санитарного и технического состояния этих жилых помещений</t>
  </si>
  <si>
    <t>2.1.3.1.8.Субвенции на исполнение полномочий по финансовому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Нижегородской области</t>
  </si>
  <si>
    <t>2.1.3.3.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</si>
  <si>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2.1.3.4.Субвенции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</si>
  <si>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2.1.3.5.Субвенции бюджетам муниципальныхокругов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</si>
  <si>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202 35134 14 0000 150</t>
  </si>
  <si>
    <t>2.1.3.7.Субвенции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</si>
  <si>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101 02021 01 0000 110</t>
  </si>
  <si>
    <t>101 02022 01 0000 110</t>
  </si>
  <si>
    <t>1.1.1.5.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 312 тысяч рублей за налоговые периоды после 1 января 2025 года)</t>
  </si>
  <si>
    <t>1.1.1.6.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</si>
  <si>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1.1.1.7.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                              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</si>
  <si>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1.1.1.8.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  до 1 января 2025 года, а также в части суммы налога, не превышающей 312 тысяч рублей за налоговые периоды   после 1 января 2025 года)</t>
  </si>
  <si>
    <t>1.1.1.9.Налог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</si>
  <si>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111 00000 00 0000 000</t>
  </si>
  <si>
    <t>1.1.1.3.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</si>
  <si>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1.1.1.4.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</si>
  <si>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105 01011 01 0000 110</t>
  </si>
  <si>
    <t>Поступление доходов по группам, подгруппам и статьям бюджетной классификации на 2026 год и плановый период 2027 и 2028 годов.</t>
  </si>
  <si>
    <t xml:space="preserve">Приложение 1                                                                               к решению Совета депутатов Починковского муниципального округа Нижегородской области          " О бюджете Починковского муниципального округа на 2026 год и на плановый период 2027 и 2028 годов"                                                                                    от    25.12.2025г.  №47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</si>
</sst>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8" fillId="2" borderId="1" xfId="0" applyFont="1" applyFill="1" applyBorder="1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tabSelected="1" workbookViewId="0">
      <selection activeCell="C1" sqref="C1:E6"/>
    </sheetView>
  </sheetViews>
  <sheetFormatPr defaultRowHeight="15" x14ac:dyDescent="0.25"/>
  <cols>
    <col min="1" max="1" width="23.85546875" customWidth="1"/>
    <col min="2" max="2" width="47.140625" customWidth="1"/>
    <col min="3" max="3" width="14.85546875" customWidth="1"/>
    <col min="4" max="4" width="13.85546875" customWidth="1"/>
    <col min="5" max="5" width="14.5703125" customWidth="1"/>
  </cols>
  <sheetData>
    <row r="1" spans="1:6" x14ac:dyDescent="0.25">
      <c r="C1" s="51" t="s">
        <v>197</v>
      </c>
      <c r="D1" s="51"/>
      <c r="E1" s="51"/>
    </row>
    <row r="2" spans="1:6" x14ac:dyDescent="0.25">
      <c r="C2" s="51"/>
      <c r="D2" s="51"/>
      <c r="E2" s="51"/>
    </row>
    <row r="3" spans="1:6" x14ac:dyDescent="0.25">
      <c r="C3" s="51"/>
      <c r="D3" s="51"/>
      <c r="E3" s="51"/>
    </row>
    <row r="4" spans="1:6" x14ac:dyDescent="0.25">
      <c r="C4" s="51"/>
      <c r="D4" s="51"/>
      <c r="E4" s="51"/>
    </row>
    <row r="5" spans="1:6" x14ac:dyDescent="0.25">
      <c r="C5" s="51"/>
      <c r="D5" s="51"/>
      <c r="E5" s="51"/>
    </row>
    <row r="6" spans="1:6" ht="35.25" customHeight="1" x14ac:dyDescent="0.25">
      <c r="C6" s="51"/>
      <c r="D6" s="51"/>
      <c r="E6" s="51"/>
    </row>
    <row r="7" spans="1:6" ht="30.75" customHeight="1" x14ac:dyDescent="0.25">
      <c r="A7" s="52" t="s">
        <v>196</v>
      </c>
      <c r="B7" s="52"/>
      <c r="C7" s="52"/>
      <c r="D7" s="52"/>
      <c r="E7" s="52"/>
    </row>
    <row r="8" spans="1:6" x14ac:dyDescent="0.25">
      <c r="A8" s="14"/>
      <c r="B8" s="14"/>
      <c r="C8" s="14"/>
      <c r="D8" s="14"/>
      <c r="E8" s="14" t="s">
        <v>34</v>
      </c>
    </row>
    <row r="9" spans="1:6" ht="66" customHeight="1" x14ac:dyDescent="0.25">
      <c r="A9" s="15" t="s">
        <v>1</v>
      </c>
      <c r="B9" s="15" t="s">
        <v>0</v>
      </c>
      <c r="C9" s="5" t="s">
        <v>120</v>
      </c>
      <c r="D9" s="5" t="s">
        <v>132</v>
      </c>
      <c r="E9" s="5" t="s">
        <v>144</v>
      </c>
    </row>
    <row r="10" spans="1:6" ht="15.75" x14ac:dyDescent="0.25">
      <c r="A10" s="6" t="s">
        <v>2</v>
      </c>
      <c r="B10" s="11" t="s">
        <v>3</v>
      </c>
      <c r="C10" s="8">
        <f>C11+C22+C28+C36+C42+C45+C51+C54+C61</f>
        <v>678349.80000000016</v>
      </c>
      <c r="D10" s="33">
        <f>D11+D22+D28+D36+D42+D45+D51+D54+D61</f>
        <v>738486.9</v>
      </c>
      <c r="E10" s="33">
        <f>E11+E22+E28+E36+E42+E45+E51+E54+E61</f>
        <v>794289.9</v>
      </c>
    </row>
    <row r="11" spans="1:6" ht="15.75" x14ac:dyDescent="0.25">
      <c r="A11" s="6" t="s">
        <v>4</v>
      </c>
      <c r="B11" s="11" t="s">
        <v>5</v>
      </c>
      <c r="C11" s="8">
        <f>C12</f>
        <v>568731.00000000012</v>
      </c>
      <c r="D11" s="8">
        <f>D12</f>
        <v>615900.30000000005</v>
      </c>
      <c r="E11" s="8">
        <f>E12</f>
        <v>666983.30000000005</v>
      </c>
    </row>
    <row r="12" spans="1:6" ht="15.75" x14ac:dyDescent="0.25">
      <c r="A12" s="6" t="s">
        <v>6</v>
      </c>
      <c r="B12" s="11" t="s">
        <v>7</v>
      </c>
      <c r="C12" s="8">
        <f>C13+C14+C17+C19+C18+C20+C21+C15+C16</f>
        <v>568731.00000000012</v>
      </c>
      <c r="D12" s="43">
        <f t="shared" ref="D12:E12" si="0">D13+D14+D17+D19+D18+D20+D21+D15+D16</f>
        <v>615900.30000000005</v>
      </c>
      <c r="E12" s="43">
        <f t="shared" si="0"/>
        <v>666983.30000000005</v>
      </c>
    </row>
    <row r="13" spans="1:6" ht="297.75" customHeight="1" x14ac:dyDescent="0.25">
      <c r="A13" s="3" t="s">
        <v>8</v>
      </c>
      <c r="B13" s="3" t="s">
        <v>142</v>
      </c>
      <c r="C13" s="9">
        <v>558664</v>
      </c>
      <c r="D13" s="9">
        <v>605033.1</v>
      </c>
      <c r="E13" s="9">
        <v>655250.9</v>
      </c>
      <c r="F13" s="12"/>
    </row>
    <row r="14" spans="1:6" ht="258.75" customHeight="1" x14ac:dyDescent="0.25">
      <c r="A14" s="3" t="s">
        <v>9</v>
      </c>
      <c r="B14" s="3" t="s">
        <v>133</v>
      </c>
      <c r="C14" s="10">
        <v>516.6</v>
      </c>
      <c r="D14" s="10">
        <v>559.5</v>
      </c>
      <c r="E14" s="10">
        <v>605.9</v>
      </c>
    </row>
    <row r="15" spans="1:6" ht="192" customHeight="1" x14ac:dyDescent="0.25">
      <c r="A15" s="44" t="s">
        <v>185</v>
      </c>
      <c r="B15" s="44" t="s">
        <v>193</v>
      </c>
      <c r="C15" s="45">
        <v>58</v>
      </c>
      <c r="D15" s="45">
        <v>62.8</v>
      </c>
      <c r="E15" s="45">
        <v>68</v>
      </c>
    </row>
    <row r="16" spans="1:6" ht="205.5" customHeight="1" x14ac:dyDescent="0.25">
      <c r="A16" s="44" t="s">
        <v>186</v>
      </c>
      <c r="B16" s="44" t="s">
        <v>194</v>
      </c>
      <c r="C16" s="45">
        <v>84.3</v>
      </c>
      <c r="D16" s="45">
        <v>91.3</v>
      </c>
      <c r="E16" s="45">
        <v>98.9</v>
      </c>
    </row>
    <row r="17" spans="1:5" ht="184.5" customHeight="1" x14ac:dyDescent="0.25">
      <c r="A17" s="3" t="s">
        <v>35</v>
      </c>
      <c r="B17" s="3" t="s">
        <v>187</v>
      </c>
      <c r="C17" s="10">
        <v>4391.3999999999996</v>
      </c>
      <c r="D17" s="10">
        <v>4755.8999999999996</v>
      </c>
      <c r="E17" s="10">
        <v>5150.6000000000004</v>
      </c>
    </row>
    <row r="18" spans="1:5" ht="118.5" customHeight="1" x14ac:dyDescent="0.25">
      <c r="A18" s="3" t="s">
        <v>121</v>
      </c>
      <c r="B18" s="3" t="s">
        <v>188</v>
      </c>
      <c r="C18" s="10">
        <v>822.8</v>
      </c>
      <c r="D18" s="10">
        <v>855.7</v>
      </c>
      <c r="E18" s="42">
        <v>890</v>
      </c>
    </row>
    <row r="19" spans="1:5" ht="409.5" customHeight="1" x14ac:dyDescent="0.25">
      <c r="A19" s="3" t="s">
        <v>110</v>
      </c>
      <c r="B19" s="3" t="s">
        <v>189</v>
      </c>
      <c r="C19" s="10">
        <v>368.9</v>
      </c>
      <c r="D19" s="10">
        <v>399.5</v>
      </c>
      <c r="E19" s="10">
        <v>432.7</v>
      </c>
    </row>
    <row r="20" spans="1:5" ht="142.5" customHeight="1" x14ac:dyDescent="0.25">
      <c r="A20" s="3" t="s">
        <v>123</v>
      </c>
      <c r="B20" s="3" t="s">
        <v>190</v>
      </c>
      <c r="C20" s="10">
        <v>2422.6</v>
      </c>
      <c r="D20" s="10">
        <v>2623.7</v>
      </c>
      <c r="E20" s="10">
        <v>2841.5</v>
      </c>
    </row>
    <row r="21" spans="1:5" ht="144" customHeight="1" x14ac:dyDescent="0.25">
      <c r="A21" s="3" t="s">
        <v>122</v>
      </c>
      <c r="B21" s="3" t="s">
        <v>191</v>
      </c>
      <c r="C21" s="10">
        <v>1402.4</v>
      </c>
      <c r="D21" s="10">
        <v>1518.8</v>
      </c>
      <c r="E21" s="10">
        <v>1644.8</v>
      </c>
    </row>
    <row r="22" spans="1:5" ht="54.75" customHeight="1" x14ac:dyDescent="0.25">
      <c r="A22" s="6" t="s">
        <v>43</v>
      </c>
      <c r="B22" s="6" t="s">
        <v>49</v>
      </c>
      <c r="C22" s="8">
        <f>C23</f>
        <v>29610.7</v>
      </c>
      <c r="D22" s="8">
        <f t="shared" ref="D22:E22" si="1">D23</f>
        <v>39531.599999999999</v>
      </c>
      <c r="E22" s="8">
        <f t="shared" si="1"/>
        <v>41107.199999999997</v>
      </c>
    </row>
    <row r="23" spans="1:5" ht="54.75" customHeight="1" x14ac:dyDescent="0.25">
      <c r="A23" s="3" t="s">
        <v>44</v>
      </c>
      <c r="B23" s="3" t="s">
        <v>50</v>
      </c>
      <c r="C23" s="10">
        <f>C24+C25+C26+C27</f>
        <v>29610.7</v>
      </c>
      <c r="D23" s="24">
        <f t="shared" ref="D23:E23" si="2">D24+D25+D26+D27</f>
        <v>39531.599999999999</v>
      </c>
      <c r="E23" s="24">
        <f t="shared" si="2"/>
        <v>41107.199999999997</v>
      </c>
    </row>
    <row r="24" spans="1:5" ht="181.5" customHeight="1" x14ac:dyDescent="0.25">
      <c r="A24" s="16" t="s">
        <v>45</v>
      </c>
      <c r="B24" s="17" t="s">
        <v>51</v>
      </c>
      <c r="C24" s="10">
        <v>15495.2</v>
      </c>
      <c r="D24" s="10">
        <v>20663.2</v>
      </c>
      <c r="E24" s="10">
        <v>21449.7</v>
      </c>
    </row>
    <row r="25" spans="1:5" ht="174.75" customHeight="1" x14ac:dyDescent="0.25">
      <c r="A25" s="16" t="s">
        <v>46</v>
      </c>
      <c r="B25" s="17" t="s">
        <v>52</v>
      </c>
      <c r="C25" s="10">
        <v>77</v>
      </c>
      <c r="D25" s="10">
        <v>98.8</v>
      </c>
      <c r="E25" s="10">
        <v>102.8</v>
      </c>
    </row>
    <row r="26" spans="1:5" ht="159" customHeight="1" x14ac:dyDescent="0.25">
      <c r="A26" s="16" t="s">
        <v>47</v>
      </c>
      <c r="B26" s="17" t="s">
        <v>53</v>
      </c>
      <c r="C26" s="10">
        <v>14986</v>
      </c>
      <c r="D26" s="10">
        <v>19983.2</v>
      </c>
      <c r="E26" s="10">
        <v>20763.2</v>
      </c>
    </row>
    <row r="27" spans="1:5" ht="162.75" customHeight="1" x14ac:dyDescent="0.25">
      <c r="A27" s="16" t="s">
        <v>48</v>
      </c>
      <c r="B27" s="17" t="s">
        <v>54</v>
      </c>
      <c r="C27" s="10">
        <v>-947.5</v>
      </c>
      <c r="D27" s="10">
        <v>-1213.5999999999999</v>
      </c>
      <c r="E27" s="10">
        <v>-1208.5</v>
      </c>
    </row>
    <row r="28" spans="1:5" ht="27" customHeight="1" x14ac:dyDescent="0.25">
      <c r="A28" s="11" t="s">
        <v>10</v>
      </c>
      <c r="B28" s="6" t="s">
        <v>55</v>
      </c>
      <c r="C28" s="8">
        <f>C29+C32+C34</f>
        <v>19188.600000000002</v>
      </c>
      <c r="D28" s="8">
        <f>D29+D32+D34</f>
        <v>19943.900000000001</v>
      </c>
      <c r="E28" s="8">
        <f>E29+E32+E34</f>
        <v>20680.5</v>
      </c>
    </row>
    <row r="29" spans="1:5" ht="42.75" x14ac:dyDescent="0.25">
      <c r="A29" s="11" t="s">
        <v>11</v>
      </c>
      <c r="B29" s="6" t="s">
        <v>56</v>
      </c>
      <c r="C29" s="8">
        <f>C30+C31</f>
        <v>16089.9</v>
      </c>
      <c r="D29" s="8">
        <f>D30+D31</f>
        <v>16734.7</v>
      </c>
      <c r="E29" s="8">
        <f>E30+E31</f>
        <v>17404</v>
      </c>
    </row>
    <row r="30" spans="1:5" ht="45" x14ac:dyDescent="0.25">
      <c r="A30" s="3" t="s">
        <v>195</v>
      </c>
      <c r="B30" s="3" t="s">
        <v>57</v>
      </c>
      <c r="C30" s="10">
        <v>6983</v>
      </c>
      <c r="D30" s="10">
        <v>7262.3</v>
      </c>
      <c r="E30" s="10">
        <v>7552.8</v>
      </c>
    </row>
    <row r="31" spans="1:5" ht="75" x14ac:dyDescent="0.25">
      <c r="A31" s="3" t="s">
        <v>12</v>
      </c>
      <c r="B31" s="3" t="s">
        <v>58</v>
      </c>
      <c r="C31" s="10">
        <v>9106.9</v>
      </c>
      <c r="D31" s="10">
        <v>9472.4</v>
      </c>
      <c r="E31" s="10">
        <v>9851.2000000000007</v>
      </c>
    </row>
    <row r="32" spans="1:5" ht="15.75" x14ac:dyDescent="0.25">
      <c r="A32" s="11" t="s">
        <v>13</v>
      </c>
      <c r="B32" s="6" t="s">
        <v>100</v>
      </c>
      <c r="C32" s="8">
        <f>C33</f>
        <v>2683</v>
      </c>
      <c r="D32" s="8">
        <f t="shared" ref="D32:E32" si="3">D33</f>
        <v>2776.9</v>
      </c>
      <c r="E32" s="8">
        <f t="shared" si="3"/>
        <v>2826.9</v>
      </c>
    </row>
    <row r="33" spans="1:5" ht="15.75" x14ac:dyDescent="0.25">
      <c r="A33" s="5" t="s">
        <v>14</v>
      </c>
      <c r="B33" s="3" t="s">
        <v>101</v>
      </c>
      <c r="C33" s="10">
        <v>2683</v>
      </c>
      <c r="D33" s="10">
        <v>2776.9</v>
      </c>
      <c r="E33" s="10">
        <v>2826.9</v>
      </c>
    </row>
    <row r="34" spans="1:5" ht="42.75" x14ac:dyDescent="0.25">
      <c r="A34" s="11" t="s">
        <v>15</v>
      </c>
      <c r="B34" s="6" t="s">
        <v>102</v>
      </c>
      <c r="C34" s="8">
        <f>C35</f>
        <v>415.7</v>
      </c>
      <c r="D34" s="8">
        <f t="shared" ref="D34:E34" si="4">D35</f>
        <v>432.3</v>
      </c>
      <c r="E34" s="8">
        <f t="shared" si="4"/>
        <v>449.6</v>
      </c>
    </row>
    <row r="35" spans="1:5" ht="45" x14ac:dyDescent="0.25">
      <c r="A35" s="5" t="s">
        <v>94</v>
      </c>
      <c r="B35" s="3" t="s">
        <v>113</v>
      </c>
      <c r="C35" s="10">
        <v>415.7</v>
      </c>
      <c r="D35" s="10">
        <v>432.3</v>
      </c>
      <c r="E35" s="10">
        <v>449.6</v>
      </c>
    </row>
    <row r="36" spans="1:5" ht="15.75" x14ac:dyDescent="0.25">
      <c r="A36" s="11" t="s">
        <v>59</v>
      </c>
      <c r="B36" s="6" t="s">
        <v>60</v>
      </c>
      <c r="C36" s="8">
        <f>C37+C39</f>
        <v>33694.400000000001</v>
      </c>
      <c r="D36" s="8">
        <f t="shared" ref="D36:E36" si="5">D37+D39</f>
        <v>35215.199999999997</v>
      </c>
      <c r="E36" s="8">
        <f t="shared" si="5"/>
        <v>36808.9</v>
      </c>
    </row>
    <row r="37" spans="1:5" ht="15.75" x14ac:dyDescent="0.25">
      <c r="A37" s="5" t="s">
        <v>61</v>
      </c>
      <c r="B37" s="3" t="s">
        <v>143</v>
      </c>
      <c r="C37" s="10">
        <v>13232.7</v>
      </c>
      <c r="D37" s="10">
        <v>14344.3</v>
      </c>
      <c r="E37" s="10">
        <v>15520.5</v>
      </c>
    </row>
    <row r="38" spans="1:5" ht="63" x14ac:dyDescent="0.25">
      <c r="A38" s="18" t="s">
        <v>62</v>
      </c>
      <c r="B38" s="18" t="s">
        <v>63</v>
      </c>
      <c r="C38" s="32">
        <v>13232.7</v>
      </c>
      <c r="D38" s="32">
        <v>14344.3</v>
      </c>
      <c r="E38" s="32">
        <v>15520.5</v>
      </c>
    </row>
    <row r="39" spans="1:5" ht="15.75" x14ac:dyDescent="0.25">
      <c r="A39" s="5" t="s">
        <v>64</v>
      </c>
      <c r="B39" s="3" t="s">
        <v>68</v>
      </c>
      <c r="C39" s="33">
        <f>C40+C41</f>
        <v>20461.7</v>
      </c>
      <c r="D39" s="33">
        <f>D40+D41</f>
        <v>20870.900000000001</v>
      </c>
      <c r="E39" s="33">
        <f t="shared" ref="E39" si="6">E40+E41</f>
        <v>21288.400000000001</v>
      </c>
    </row>
    <row r="40" spans="1:5" ht="63" x14ac:dyDescent="0.25">
      <c r="A40" s="18" t="s">
        <v>65</v>
      </c>
      <c r="B40" s="18" t="s">
        <v>67</v>
      </c>
      <c r="C40" s="10">
        <v>6536.8</v>
      </c>
      <c r="D40" s="10">
        <v>6667.5</v>
      </c>
      <c r="E40" s="10">
        <v>6800.9</v>
      </c>
    </row>
    <row r="41" spans="1:5" ht="63" x14ac:dyDescent="0.25">
      <c r="A41" s="18" t="s">
        <v>66</v>
      </c>
      <c r="B41" s="18" t="s">
        <v>69</v>
      </c>
      <c r="C41" s="10">
        <v>13924.9</v>
      </c>
      <c r="D41" s="10">
        <v>14203.4</v>
      </c>
      <c r="E41" s="10">
        <v>14487.5</v>
      </c>
    </row>
    <row r="42" spans="1:5" ht="15.75" x14ac:dyDescent="0.25">
      <c r="A42" s="11" t="s">
        <v>16</v>
      </c>
      <c r="B42" s="6" t="s">
        <v>71</v>
      </c>
      <c r="C42" s="8">
        <f>C43+C44</f>
        <v>10202.800000000001</v>
      </c>
      <c r="D42" s="8">
        <f>D43+D44</f>
        <v>10457.700000000001</v>
      </c>
      <c r="E42" s="8">
        <f>E43+E44</f>
        <v>10719</v>
      </c>
    </row>
    <row r="43" spans="1:5" ht="75" x14ac:dyDescent="0.25">
      <c r="A43" s="5" t="s">
        <v>17</v>
      </c>
      <c r="B43" s="3" t="s">
        <v>72</v>
      </c>
      <c r="C43" s="10">
        <v>10195.1</v>
      </c>
      <c r="D43" s="10">
        <v>10450</v>
      </c>
      <c r="E43" s="10">
        <v>10711.3</v>
      </c>
    </row>
    <row r="44" spans="1:5" ht="105" x14ac:dyDescent="0.25">
      <c r="A44" s="5" t="s">
        <v>111</v>
      </c>
      <c r="B44" s="3" t="s">
        <v>112</v>
      </c>
      <c r="C44" s="10">
        <v>7.7</v>
      </c>
      <c r="D44" s="10">
        <v>7.7</v>
      </c>
      <c r="E44" s="10">
        <v>7.7</v>
      </c>
    </row>
    <row r="45" spans="1:5" ht="66.75" customHeight="1" x14ac:dyDescent="0.25">
      <c r="A45" s="11" t="s">
        <v>192</v>
      </c>
      <c r="B45" s="6" t="s">
        <v>73</v>
      </c>
      <c r="C45" s="8">
        <f>C46+C47</f>
        <v>12124.8</v>
      </c>
      <c r="D45" s="23">
        <f t="shared" ref="D45:E45" si="7">D46+D47</f>
        <v>12609.8</v>
      </c>
      <c r="E45" s="23">
        <f t="shared" si="7"/>
        <v>13114.300000000001</v>
      </c>
    </row>
    <row r="46" spans="1:5" ht="97.5" customHeight="1" x14ac:dyDescent="0.25">
      <c r="A46" s="5" t="s">
        <v>70</v>
      </c>
      <c r="B46" s="3" t="s">
        <v>74</v>
      </c>
      <c r="C46" s="10">
        <v>100</v>
      </c>
      <c r="D46" s="10">
        <v>104</v>
      </c>
      <c r="E46" s="10">
        <v>108.2</v>
      </c>
    </row>
    <row r="47" spans="1:5" ht="128.25" x14ac:dyDescent="0.25">
      <c r="A47" s="11" t="s">
        <v>18</v>
      </c>
      <c r="B47" s="6" t="s">
        <v>97</v>
      </c>
      <c r="C47" s="8">
        <f>C48+C50+C49</f>
        <v>12024.8</v>
      </c>
      <c r="D47" s="8">
        <f t="shared" ref="D47:E47" si="8">D48+D50+D49</f>
        <v>12505.8</v>
      </c>
      <c r="E47" s="8">
        <f t="shared" si="8"/>
        <v>13006.1</v>
      </c>
    </row>
    <row r="48" spans="1:5" ht="110.25" x14ac:dyDescent="0.25">
      <c r="A48" s="16" t="s">
        <v>75</v>
      </c>
      <c r="B48" s="16" t="s">
        <v>98</v>
      </c>
      <c r="C48" s="10">
        <v>8951.9</v>
      </c>
      <c r="D48" s="10">
        <v>9310</v>
      </c>
      <c r="E48" s="10">
        <v>9682.4</v>
      </c>
    </row>
    <row r="49" spans="1:5" ht="126" customHeight="1" x14ac:dyDescent="0.25">
      <c r="A49" s="16" t="s">
        <v>104</v>
      </c>
      <c r="B49" s="16" t="s">
        <v>103</v>
      </c>
      <c r="C49" s="10">
        <v>446.5</v>
      </c>
      <c r="D49" s="10">
        <v>464.3</v>
      </c>
      <c r="E49" s="10">
        <v>482.9</v>
      </c>
    </row>
    <row r="50" spans="1:5" ht="94.5" x14ac:dyDescent="0.25">
      <c r="A50" s="16" t="s">
        <v>76</v>
      </c>
      <c r="B50" s="16" t="s">
        <v>105</v>
      </c>
      <c r="C50" s="10">
        <v>2626.4</v>
      </c>
      <c r="D50" s="10">
        <v>2731.5</v>
      </c>
      <c r="E50" s="10">
        <v>2840.8</v>
      </c>
    </row>
    <row r="51" spans="1:5" ht="28.5" x14ac:dyDescent="0.25">
      <c r="A51" s="11" t="s">
        <v>19</v>
      </c>
      <c r="B51" s="6" t="s">
        <v>145</v>
      </c>
      <c r="C51" s="8">
        <f>C52+C53</f>
        <v>2143.6999999999998</v>
      </c>
      <c r="D51" s="8">
        <f t="shared" ref="D51:E51" si="9">D52+D53</f>
        <v>2229.4</v>
      </c>
      <c r="E51" s="8">
        <f t="shared" si="9"/>
        <v>2318.6</v>
      </c>
    </row>
    <row r="52" spans="1:5" ht="45" x14ac:dyDescent="0.25">
      <c r="A52" s="19" t="s">
        <v>77</v>
      </c>
      <c r="B52" s="3" t="s">
        <v>146</v>
      </c>
      <c r="C52" s="10">
        <v>1677.7</v>
      </c>
      <c r="D52" s="10">
        <v>1744.8</v>
      </c>
      <c r="E52" s="10">
        <v>1814.6</v>
      </c>
    </row>
    <row r="53" spans="1:5" ht="30" x14ac:dyDescent="0.25">
      <c r="A53" s="5" t="s">
        <v>78</v>
      </c>
      <c r="B53" s="3" t="s">
        <v>147</v>
      </c>
      <c r="C53" s="10">
        <v>466</v>
      </c>
      <c r="D53" s="10">
        <v>484.6</v>
      </c>
      <c r="E53" s="10">
        <v>504</v>
      </c>
    </row>
    <row r="54" spans="1:5" ht="28.5" x14ac:dyDescent="0.25">
      <c r="A54" s="11" t="s">
        <v>20</v>
      </c>
      <c r="B54" s="6" t="s">
        <v>148</v>
      </c>
      <c r="C54" s="8">
        <f>C55+C57</f>
        <v>1150</v>
      </c>
      <c r="D54" s="8">
        <f>D55+D57</f>
        <v>1035</v>
      </c>
      <c r="E54" s="8">
        <f t="shared" ref="E54" si="10">E55+E57</f>
        <v>931.5</v>
      </c>
    </row>
    <row r="55" spans="1:5" ht="114" x14ac:dyDescent="0.25">
      <c r="A55" s="11" t="s">
        <v>79</v>
      </c>
      <c r="B55" s="6" t="s">
        <v>149</v>
      </c>
      <c r="C55" s="8">
        <f>C56</f>
        <v>250</v>
      </c>
      <c r="D55" s="8">
        <f t="shared" ref="D55:E55" si="11">D56</f>
        <v>225</v>
      </c>
      <c r="E55" s="8">
        <f t="shared" si="11"/>
        <v>202.5</v>
      </c>
    </row>
    <row r="56" spans="1:5" ht="120" x14ac:dyDescent="0.25">
      <c r="A56" s="5" t="s">
        <v>93</v>
      </c>
      <c r="B56" s="3" t="s">
        <v>150</v>
      </c>
      <c r="C56" s="10">
        <v>250</v>
      </c>
      <c r="D56" s="10">
        <v>225</v>
      </c>
      <c r="E56" s="10">
        <v>202.5</v>
      </c>
    </row>
    <row r="57" spans="1:5" ht="71.25" x14ac:dyDescent="0.25">
      <c r="A57" s="11" t="s">
        <v>21</v>
      </c>
      <c r="B57" s="6" t="s">
        <v>151</v>
      </c>
      <c r="C57" s="8">
        <f>C58</f>
        <v>900</v>
      </c>
      <c r="D57" s="36">
        <f t="shared" ref="D57:E57" si="12">D58</f>
        <v>810</v>
      </c>
      <c r="E57" s="36">
        <f t="shared" si="12"/>
        <v>729</v>
      </c>
    </row>
    <row r="58" spans="1:5" ht="73.5" customHeight="1" x14ac:dyDescent="0.25">
      <c r="A58" s="47" t="s">
        <v>80</v>
      </c>
      <c r="B58" s="47" t="s">
        <v>152</v>
      </c>
      <c r="C58" s="48">
        <v>900</v>
      </c>
      <c r="D58" s="48">
        <v>810</v>
      </c>
      <c r="E58" s="48">
        <v>729</v>
      </c>
    </row>
    <row r="59" spans="1:5" hidden="1" x14ac:dyDescent="0.25">
      <c r="A59" s="47"/>
      <c r="B59" s="47"/>
      <c r="C59" s="48"/>
      <c r="D59" s="48"/>
      <c r="E59" s="48"/>
    </row>
    <row r="60" spans="1:5" ht="14.25" hidden="1" customHeight="1" x14ac:dyDescent="0.25">
      <c r="A60" s="47"/>
      <c r="B60" s="47"/>
      <c r="C60" s="48"/>
      <c r="D60" s="48"/>
      <c r="E60" s="48"/>
    </row>
    <row r="61" spans="1:5" ht="30.75" customHeight="1" x14ac:dyDescent="0.25">
      <c r="A61" s="53" t="s">
        <v>36</v>
      </c>
      <c r="B61" s="54" t="s">
        <v>153</v>
      </c>
      <c r="C61" s="55">
        <f>C64+C65+C66+C70+C71+C72+C73+C75+C67+C68+C69+C74</f>
        <v>1503.8</v>
      </c>
      <c r="D61" s="55">
        <f t="shared" ref="D61:E61" si="13">D64+D65+D66+D70+D71+D72+D73+D75+D67+D68+D69+D74</f>
        <v>1564</v>
      </c>
      <c r="E61" s="55">
        <f t="shared" si="13"/>
        <v>1626.6000000000001</v>
      </c>
    </row>
    <row r="62" spans="1:5" ht="12" customHeight="1" x14ac:dyDescent="0.25">
      <c r="A62" s="53"/>
      <c r="B62" s="54"/>
      <c r="C62" s="55"/>
      <c r="D62" s="55"/>
      <c r="E62" s="55"/>
    </row>
    <row r="63" spans="1:5" ht="42" hidden="1" customHeight="1" thickBot="1" x14ac:dyDescent="0.3">
      <c r="A63" s="53"/>
      <c r="B63" s="54"/>
      <c r="C63" s="55"/>
      <c r="D63" s="55"/>
      <c r="E63" s="55"/>
    </row>
    <row r="64" spans="1:5" ht="93" customHeight="1" x14ac:dyDescent="0.25">
      <c r="A64" s="5" t="s">
        <v>37</v>
      </c>
      <c r="B64" s="3" t="s">
        <v>154</v>
      </c>
      <c r="C64" s="10">
        <v>4.9000000000000004</v>
      </c>
      <c r="D64" s="10">
        <v>5.0999999999999996</v>
      </c>
      <c r="E64" s="10">
        <v>5.3</v>
      </c>
    </row>
    <row r="65" spans="1:8" ht="123" customHeight="1" x14ac:dyDescent="0.25">
      <c r="A65" s="5" t="s">
        <v>38</v>
      </c>
      <c r="B65" s="3" t="s">
        <v>155</v>
      </c>
      <c r="C65" s="10">
        <v>116.9</v>
      </c>
      <c r="D65" s="10">
        <v>121.6</v>
      </c>
      <c r="E65" s="10">
        <v>126.4</v>
      </c>
    </row>
    <row r="66" spans="1:8" ht="110.25" customHeight="1" x14ac:dyDescent="0.25">
      <c r="A66" s="5" t="s">
        <v>39</v>
      </c>
      <c r="B66" s="3" t="s">
        <v>156</v>
      </c>
      <c r="C66" s="10">
        <v>140.5</v>
      </c>
      <c r="D66" s="10">
        <v>146.1</v>
      </c>
      <c r="E66" s="10">
        <v>152.1</v>
      </c>
      <c r="H66" s="2"/>
    </row>
    <row r="67" spans="1:8" ht="126" customHeight="1" x14ac:dyDescent="0.25">
      <c r="A67" s="5" t="s">
        <v>157</v>
      </c>
      <c r="B67" s="34" t="s">
        <v>158</v>
      </c>
      <c r="C67" s="35">
        <v>2.1</v>
      </c>
      <c r="D67" s="35">
        <v>2.2000000000000002</v>
      </c>
      <c r="E67" s="35">
        <v>2.2999999999999998</v>
      </c>
      <c r="H67" s="2"/>
    </row>
    <row r="68" spans="1:8" ht="115.5" customHeight="1" x14ac:dyDescent="0.25">
      <c r="A68" s="5" t="s">
        <v>159</v>
      </c>
      <c r="B68" s="34" t="s">
        <v>160</v>
      </c>
      <c r="C68" s="35">
        <v>52.7</v>
      </c>
      <c r="D68" s="35">
        <v>54.8</v>
      </c>
      <c r="E68" s="35">
        <v>57</v>
      </c>
      <c r="H68" s="2"/>
    </row>
    <row r="69" spans="1:8" ht="115.5" customHeight="1" x14ac:dyDescent="0.25">
      <c r="A69" s="5" t="s">
        <v>161</v>
      </c>
      <c r="B69" s="34" t="s">
        <v>162</v>
      </c>
      <c r="C69" s="35">
        <v>1.6</v>
      </c>
      <c r="D69" s="35">
        <v>1.6</v>
      </c>
      <c r="E69" s="35">
        <v>1.7</v>
      </c>
      <c r="H69" s="2"/>
    </row>
    <row r="70" spans="1:8" ht="127.5" customHeight="1" x14ac:dyDescent="0.25">
      <c r="A70" s="3" t="s">
        <v>40</v>
      </c>
      <c r="B70" s="3" t="s">
        <v>163</v>
      </c>
      <c r="C70" s="10">
        <v>28</v>
      </c>
      <c r="D70" s="10">
        <v>29.2</v>
      </c>
      <c r="E70" s="10">
        <v>30.3</v>
      </c>
    </row>
    <row r="71" spans="1:8" ht="115.5" customHeight="1" x14ac:dyDescent="0.25">
      <c r="A71" s="3" t="s">
        <v>106</v>
      </c>
      <c r="B71" s="3" t="s">
        <v>164</v>
      </c>
      <c r="C71" s="10">
        <v>7</v>
      </c>
      <c r="D71" s="10">
        <v>7.2</v>
      </c>
      <c r="E71" s="10">
        <v>7.5</v>
      </c>
    </row>
    <row r="72" spans="1:8" ht="105" x14ac:dyDescent="0.25">
      <c r="A72" s="5" t="s">
        <v>41</v>
      </c>
      <c r="B72" s="3" t="s">
        <v>165</v>
      </c>
      <c r="C72" s="10">
        <v>117.9</v>
      </c>
      <c r="D72" s="10">
        <v>122.6</v>
      </c>
      <c r="E72" s="10">
        <v>127.6</v>
      </c>
    </row>
    <row r="73" spans="1:8" ht="120" x14ac:dyDescent="0.25">
      <c r="A73" s="5" t="s">
        <v>42</v>
      </c>
      <c r="B73" s="3" t="s">
        <v>166</v>
      </c>
      <c r="C73" s="10">
        <v>410.2</v>
      </c>
      <c r="D73" s="10">
        <v>426.6</v>
      </c>
      <c r="E73" s="10">
        <v>443.6</v>
      </c>
    </row>
    <row r="74" spans="1:8" ht="90" x14ac:dyDescent="0.25">
      <c r="A74" s="5" t="s">
        <v>168</v>
      </c>
      <c r="B74" s="37" t="s">
        <v>169</v>
      </c>
      <c r="C74" s="38">
        <v>100</v>
      </c>
      <c r="D74" s="38">
        <v>104</v>
      </c>
      <c r="E74" s="38">
        <v>108.2</v>
      </c>
    </row>
    <row r="75" spans="1:8" ht="90" x14ac:dyDescent="0.25">
      <c r="A75" s="3" t="s">
        <v>81</v>
      </c>
      <c r="B75" s="3" t="s">
        <v>167</v>
      </c>
      <c r="C75" s="10">
        <v>522</v>
      </c>
      <c r="D75" s="10">
        <v>543</v>
      </c>
      <c r="E75" s="10">
        <v>564.6</v>
      </c>
    </row>
    <row r="76" spans="1:8" ht="15.75" x14ac:dyDescent="0.25">
      <c r="A76" s="11" t="s">
        <v>22</v>
      </c>
      <c r="B76" s="6" t="s">
        <v>23</v>
      </c>
      <c r="C76" s="20">
        <f>C78+C80+C96+C118</f>
        <v>675820</v>
      </c>
      <c r="D76" s="20">
        <f t="shared" ref="D76:E76" si="14">D78+D80+D96+D118</f>
        <v>663207.70000000007</v>
      </c>
      <c r="E76" s="20">
        <f t="shared" si="14"/>
        <v>687073.2</v>
      </c>
    </row>
    <row r="77" spans="1:8" ht="45" x14ac:dyDescent="0.25">
      <c r="A77" s="5" t="s">
        <v>24</v>
      </c>
      <c r="B77" s="3" t="s">
        <v>25</v>
      </c>
      <c r="C77" s="8">
        <f>C78+C80+C96+C118</f>
        <v>675820</v>
      </c>
      <c r="D77" s="8">
        <f>D78+D80+D96+D118</f>
        <v>663207.70000000007</v>
      </c>
      <c r="E77" s="8">
        <f>E78+E80+E96+E118</f>
        <v>687073.2</v>
      </c>
    </row>
    <row r="78" spans="1:8" ht="42.75" x14ac:dyDescent="0.25">
      <c r="A78" s="11" t="s">
        <v>26</v>
      </c>
      <c r="B78" s="6" t="s">
        <v>27</v>
      </c>
      <c r="C78" s="8">
        <f>C79</f>
        <v>125135.4</v>
      </c>
      <c r="D78" s="25">
        <f t="shared" ref="D78:E78" si="15">D79</f>
        <v>93090</v>
      </c>
      <c r="E78" s="25">
        <f t="shared" si="15"/>
        <v>97800.2</v>
      </c>
    </row>
    <row r="79" spans="1:8" ht="60" x14ac:dyDescent="0.25">
      <c r="A79" s="5" t="s">
        <v>82</v>
      </c>
      <c r="B79" s="3" t="s">
        <v>83</v>
      </c>
      <c r="C79" s="10">
        <v>125135.4</v>
      </c>
      <c r="D79" s="10">
        <v>93090</v>
      </c>
      <c r="E79" s="10">
        <v>97800.2</v>
      </c>
    </row>
    <row r="80" spans="1:8" ht="42.75" x14ac:dyDescent="0.25">
      <c r="A80" s="11" t="s">
        <v>28</v>
      </c>
      <c r="B80" s="6" t="s">
        <v>29</v>
      </c>
      <c r="C80" s="8">
        <f>C81+C82+C83+C85+C84</f>
        <v>42271.199999999997</v>
      </c>
      <c r="D80" s="39">
        <f t="shared" ref="D80:E80" si="16">D81+D82+D83+D85+D84</f>
        <v>64353.600000000006</v>
      </c>
      <c r="E80" s="39">
        <f t="shared" si="16"/>
        <v>64615.299999999996</v>
      </c>
    </row>
    <row r="81" spans="1:5" ht="75" x14ac:dyDescent="0.25">
      <c r="A81" s="4" t="s">
        <v>85</v>
      </c>
      <c r="B81" s="3" t="s">
        <v>170</v>
      </c>
      <c r="C81" s="10">
        <v>9951.7000000000007</v>
      </c>
      <c r="D81" s="10">
        <v>9721.7000000000007</v>
      </c>
      <c r="E81" s="10">
        <v>9289.1</v>
      </c>
    </row>
    <row r="82" spans="1:5" ht="45" x14ac:dyDescent="0.25">
      <c r="A82" s="5" t="s">
        <v>84</v>
      </c>
      <c r="B82" s="3" t="s">
        <v>137</v>
      </c>
      <c r="C82" s="10">
        <v>1153.7</v>
      </c>
      <c r="D82" s="10">
        <v>1221.3</v>
      </c>
      <c r="E82" s="10">
        <v>1276.4000000000001</v>
      </c>
    </row>
    <row r="83" spans="1:5" ht="30" x14ac:dyDescent="0.25">
      <c r="A83" s="5" t="s">
        <v>92</v>
      </c>
      <c r="B83" s="3" t="s">
        <v>138</v>
      </c>
      <c r="C83" s="10">
        <v>79.599999999999994</v>
      </c>
      <c r="D83" s="10">
        <v>81.2</v>
      </c>
      <c r="E83" s="10">
        <v>82.7</v>
      </c>
    </row>
    <row r="84" spans="1:5" ht="45" x14ac:dyDescent="0.25">
      <c r="A84" s="5" t="s">
        <v>134</v>
      </c>
      <c r="B84" s="28" t="s">
        <v>139</v>
      </c>
      <c r="C84" s="29">
        <v>6882.7</v>
      </c>
      <c r="D84" s="29">
        <v>6056.3</v>
      </c>
      <c r="E84" s="29">
        <v>6180.6</v>
      </c>
    </row>
    <row r="85" spans="1:5" ht="28.5" x14ac:dyDescent="0.25">
      <c r="A85" s="11" t="s">
        <v>86</v>
      </c>
      <c r="B85" s="6" t="s">
        <v>140</v>
      </c>
      <c r="C85" s="8">
        <f>C86+C87+C88+C90+C92+C93+C94+C95</f>
        <v>24203.5</v>
      </c>
      <c r="D85" s="39">
        <f t="shared" ref="D85:E85" si="17">D86+D87+D88+D90+D92+D93+D94+D95</f>
        <v>47273.1</v>
      </c>
      <c r="E85" s="39">
        <f t="shared" si="17"/>
        <v>47786.499999999993</v>
      </c>
    </row>
    <row r="86" spans="1:5" ht="45" x14ac:dyDescent="0.25">
      <c r="A86" s="5"/>
      <c r="B86" s="3" t="s">
        <v>141</v>
      </c>
      <c r="C86" s="10">
        <v>2973.8</v>
      </c>
      <c r="D86" s="10">
        <v>2973.8</v>
      </c>
      <c r="E86" s="10">
        <v>2973.8</v>
      </c>
    </row>
    <row r="87" spans="1:5" ht="75" x14ac:dyDescent="0.25">
      <c r="A87" s="21"/>
      <c r="B87" s="3" t="s">
        <v>171</v>
      </c>
      <c r="C87" s="10">
        <v>13800</v>
      </c>
      <c r="D87" s="10">
        <v>13800</v>
      </c>
      <c r="E87" s="10">
        <v>13800</v>
      </c>
    </row>
    <row r="88" spans="1:5" ht="63" customHeight="1" x14ac:dyDescent="0.25">
      <c r="A88" s="46"/>
      <c r="B88" s="47" t="s">
        <v>172</v>
      </c>
      <c r="C88" s="48">
        <v>0</v>
      </c>
      <c r="D88" s="48">
        <v>12234.5</v>
      </c>
      <c r="E88" s="48">
        <v>12540.9</v>
      </c>
    </row>
    <row r="89" spans="1:5" ht="9" customHeight="1" x14ac:dyDescent="0.25">
      <c r="A89" s="46"/>
      <c r="B89" s="47"/>
      <c r="C89" s="48"/>
      <c r="D89" s="48"/>
      <c r="E89" s="48"/>
    </row>
    <row r="90" spans="1:5" ht="69" customHeight="1" x14ac:dyDescent="0.25">
      <c r="A90" s="46"/>
      <c r="B90" s="47" t="s">
        <v>173</v>
      </c>
      <c r="C90" s="49">
        <v>0</v>
      </c>
      <c r="D90" s="49">
        <v>8000</v>
      </c>
      <c r="E90" s="49">
        <v>8000</v>
      </c>
    </row>
    <row r="91" spans="1:5" ht="6.75" hidden="1" customHeight="1" x14ac:dyDescent="0.25">
      <c r="A91" s="46"/>
      <c r="B91" s="47"/>
      <c r="C91" s="50"/>
      <c r="D91" s="50"/>
      <c r="E91" s="50"/>
    </row>
    <row r="92" spans="1:5" ht="79.5" customHeight="1" x14ac:dyDescent="0.25">
      <c r="A92" s="21"/>
      <c r="B92" s="3" t="s">
        <v>174</v>
      </c>
      <c r="C92" s="10">
        <v>2728.6</v>
      </c>
      <c r="D92" s="10">
        <v>2677.2</v>
      </c>
      <c r="E92" s="10">
        <v>2664</v>
      </c>
    </row>
    <row r="93" spans="1:5" ht="117" customHeight="1" x14ac:dyDescent="0.25">
      <c r="A93" s="21"/>
      <c r="B93" s="3" t="s">
        <v>175</v>
      </c>
      <c r="C93" s="10">
        <v>1711</v>
      </c>
      <c r="D93" s="10">
        <v>1718.4</v>
      </c>
      <c r="E93" s="10">
        <v>1789.6</v>
      </c>
    </row>
    <row r="94" spans="1:5" ht="57.75" customHeight="1" x14ac:dyDescent="0.25">
      <c r="A94" s="21"/>
      <c r="B94" s="3" t="s">
        <v>176</v>
      </c>
      <c r="C94" s="10">
        <v>1662.7</v>
      </c>
      <c r="D94" s="10">
        <v>2269.6</v>
      </c>
      <c r="E94" s="10">
        <v>2269.6</v>
      </c>
    </row>
    <row r="95" spans="1:5" ht="59.25" customHeight="1" x14ac:dyDescent="0.25">
      <c r="A95" s="21"/>
      <c r="B95" s="3" t="s">
        <v>177</v>
      </c>
      <c r="C95" s="10">
        <v>1327.4</v>
      </c>
      <c r="D95" s="10">
        <v>3599.6</v>
      </c>
      <c r="E95" s="10">
        <v>3748.6</v>
      </c>
    </row>
    <row r="96" spans="1:5" ht="42.75" x14ac:dyDescent="0.25">
      <c r="A96" s="11" t="s">
        <v>30</v>
      </c>
      <c r="B96" s="6" t="s">
        <v>31</v>
      </c>
      <c r="C96" s="8">
        <f>C97+C106+C107+C109+C112+C108+C110+C111</f>
        <v>506162.10000000003</v>
      </c>
      <c r="D96" s="39">
        <f t="shared" ref="D96:E96" si="18">D97+D106+D107+D109+D112+D108+D110+D111</f>
        <v>503454.80000000005</v>
      </c>
      <c r="E96" s="39">
        <f t="shared" si="18"/>
        <v>522319.89999999997</v>
      </c>
    </row>
    <row r="97" spans="1:5" ht="57" x14ac:dyDescent="0.25">
      <c r="A97" s="11" t="s">
        <v>87</v>
      </c>
      <c r="B97" s="6" t="s">
        <v>88</v>
      </c>
      <c r="C97" s="8">
        <f>C98+C99+C100+C101+C102+C103+C104+C105</f>
        <v>445674.10000000003</v>
      </c>
      <c r="D97" s="39">
        <f t="shared" ref="D97:E97" si="19">D98+D99+D100+D101+D102+D103+D104+D105</f>
        <v>447615.10000000003</v>
      </c>
      <c r="E97" s="39">
        <f t="shared" si="19"/>
        <v>466097.6</v>
      </c>
    </row>
    <row r="98" spans="1:5" ht="60" x14ac:dyDescent="0.25">
      <c r="A98" s="5"/>
      <c r="B98" s="3" t="s">
        <v>32</v>
      </c>
      <c r="C98" s="10">
        <v>440028.9</v>
      </c>
      <c r="D98" s="27">
        <v>441954.6</v>
      </c>
      <c r="E98" s="27">
        <v>460248.9</v>
      </c>
    </row>
    <row r="99" spans="1:5" ht="135" x14ac:dyDescent="0.25">
      <c r="A99" s="5"/>
      <c r="B99" s="3" t="s">
        <v>108</v>
      </c>
      <c r="C99" s="10">
        <v>664.3</v>
      </c>
      <c r="D99" s="27">
        <v>667.2</v>
      </c>
      <c r="E99" s="27">
        <v>694.8</v>
      </c>
    </row>
    <row r="100" spans="1:5" ht="150" x14ac:dyDescent="0.25">
      <c r="A100" s="5"/>
      <c r="B100" s="3" t="s">
        <v>109</v>
      </c>
      <c r="C100" s="10">
        <v>1120.9000000000001</v>
      </c>
      <c r="D100" s="27">
        <v>1125.8</v>
      </c>
      <c r="E100" s="27">
        <v>1172.4000000000001</v>
      </c>
    </row>
    <row r="101" spans="1:5" ht="60" x14ac:dyDescent="0.25">
      <c r="A101" s="5"/>
      <c r="B101" s="3" t="s">
        <v>114</v>
      </c>
      <c r="C101" s="10">
        <v>908.4</v>
      </c>
      <c r="D101" s="10">
        <v>908.4</v>
      </c>
      <c r="E101" s="10">
        <v>950.3</v>
      </c>
    </row>
    <row r="102" spans="1:5" ht="150" x14ac:dyDescent="0.25">
      <c r="A102" s="5"/>
      <c r="B102" s="3" t="s">
        <v>115</v>
      </c>
      <c r="C102" s="10">
        <v>534.1</v>
      </c>
      <c r="D102" s="27">
        <v>536.4</v>
      </c>
      <c r="E102" s="27">
        <v>558.6</v>
      </c>
    </row>
    <row r="103" spans="1:5" ht="105" x14ac:dyDescent="0.25">
      <c r="A103" s="5"/>
      <c r="B103" s="3" t="s">
        <v>116</v>
      </c>
      <c r="C103" s="10">
        <v>1199</v>
      </c>
      <c r="D103" s="27">
        <v>1204.2</v>
      </c>
      <c r="E103" s="27">
        <v>1254.0999999999999</v>
      </c>
    </row>
    <row r="104" spans="1:5" ht="155.25" customHeight="1" x14ac:dyDescent="0.25">
      <c r="A104" s="5"/>
      <c r="B104" s="26" t="s">
        <v>178</v>
      </c>
      <c r="C104" s="9">
        <v>202.9</v>
      </c>
      <c r="D104" s="9">
        <v>202.9</v>
      </c>
      <c r="E104" s="9">
        <v>202.9</v>
      </c>
    </row>
    <row r="105" spans="1:5" ht="100.5" customHeight="1" x14ac:dyDescent="0.25">
      <c r="A105" s="5"/>
      <c r="B105" s="28" t="s">
        <v>179</v>
      </c>
      <c r="C105" s="9">
        <v>1015.6</v>
      </c>
      <c r="D105" s="9">
        <v>1015.6</v>
      </c>
      <c r="E105" s="9">
        <v>1015.6</v>
      </c>
    </row>
    <row r="106" spans="1:5" ht="105" x14ac:dyDescent="0.25">
      <c r="A106" s="5" t="s">
        <v>89</v>
      </c>
      <c r="B106" s="3" t="s">
        <v>131</v>
      </c>
      <c r="C106" s="10">
        <v>3880.8</v>
      </c>
      <c r="D106" s="10">
        <v>3880.8</v>
      </c>
      <c r="E106" s="10">
        <v>3880.8</v>
      </c>
    </row>
    <row r="107" spans="1:5" ht="90" x14ac:dyDescent="0.25">
      <c r="A107" s="5" t="s">
        <v>90</v>
      </c>
      <c r="B107" s="22" t="s">
        <v>180</v>
      </c>
      <c r="C107" s="10">
        <v>9900</v>
      </c>
      <c r="D107" s="27">
        <v>9900</v>
      </c>
      <c r="E107" s="27">
        <v>9900</v>
      </c>
    </row>
    <row r="108" spans="1:5" ht="60" x14ac:dyDescent="0.25">
      <c r="A108" s="5" t="s">
        <v>124</v>
      </c>
      <c r="B108" s="22" t="s">
        <v>181</v>
      </c>
      <c r="C108" s="10">
        <v>2907.8</v>
      </c>
      <c r="D108" s="10">
        <v>3230</v>
      </c>
      <c r="E108" s="10">
        <v>4080.4</v>
      </c>
    </row>
    <row r="109" spans="1:5" ht="90" x14ac:dyDescent="0.25">
      <c r="A109" s="5" t="s">
        <v>91</v>
      </c>
      <c r="B109" s="3" t="s">
        <v>182</v>
      </c>
      <c r="C109" s="10">
        <v>100.8</v>
      </c>
      <c r="D109" s="10">
        <v>9.6999999999999993</v>
      </c>
      <c r="E109" s="10">
        <v>10.6</v>
      </c>
    </row>
    <row r="110" spans="1:5" ht="150" x14ac:dyDescent="0.25">
      <c r="A110" s="5" t="s">
        <v>135</v>
      </c>
      <c r="B110" s="30" t="s">
        <v>136</v>
      </c>
      <c r="C110" s="31">
        <v>26873.3</v>
      </c>
      <c r="D110" s="31">
        <v>26873.3</v>
      </c>
      <c r="E110" s="31">
        <v>26404.6</v>
      </c>
    </row>
    <row r="111" spans="1:5" ht="135" x14ac:dyDescent="0.25">
      <c r="A111" s="5" t="s">
        <v>183</v>
      </c>
      <c r="B111" s="40" t="s">
        <v>184</v>
      </c>
      <c r="C111" s="41">
        <v>4879.3999999999996</v>
      </c>
      <c r="D111" s="41">
        <v>0</v>
      </c>
      <c r="E111" s="41">
        <v>0</v>
      </c>
    </row>
    <row r="112" spans="1:5" ht="28.5" x14ac:dyDescent="0.25">
      <c r="A112" s="11" t="s">
        <v>107</v>
      </c>
      <c r="B112" s="6" t="s">
        <v>125</v>
      </c>
      <c r="C112" s="7">
        <f>C113+C114+C115+C116+C117</f>
        <v>11945.9</v>
      </c>
      <c r="D112" s="7">
        <f t="shared" ref="D112" si="20">D113+D114+D115+D116+D117</f>
        <v>11945.9</v>
      </c>
      <c r="E112" s="7">
        <f>E113+E114+E115+E116+E117</f>
        <v>11945.9</v>
      </c>
    </row>
    <row r="113" spans="1:6" ht="45" x14ac:dyDescent="0.25">
      <c r="A113" s="5"/>
      <c r="B113" s="3" t="s">
        <v>126</v>
      </c>
      <c r="C113" s="9">
        <v>9086.7999999999993</v>
      </c>
      <c r="D113" s="9">
        <v>9086.7999999999993</v>
      </c>
      <c r="E113" s="9">
        <v>9086.7999999999993</v>
      </c>
    </row>
    <row r="114" spans="1:6" ht="60" x14ac:dyDescent="0.25">
      <c r="A114" s="5"/>
      <c r="B114" s="3" t="s">
        <v>127</v>
      </c>
      <c r="C114" s="9">
        <v>721</v>
      </c>
      <c r="D114" s="9">
        <v>721</v>
      </c>
      <c r="E114" s="9">
        <v>721</v>
      </c>
    </row>
    <row r="115" spans="1:6" ht="60" x14ac:dyDescent="0.25">
      <c r="A115" s="5"/>
      <c r="B115" s="3" t="s">
        <v>128</v>
      </c>
      <c r="C115" s="9">
        <v>717.6</v>
      </c>
      <c r="D115" s="9">
        <v>717.6</v>
      </c>
      <c r="E115" s="9">
        <v>717.6</v>
      </c>
    </row>
    <row r="116" spans="1:6" ht="90" x14ac:dyDescent="0.25">
      <c r="A116" s="5"/>
      <c r="B116" s="3" t="s">
        <v>129</v>
      </c>
      <c r="C116" s="9">
        <v>5.6</v>
      </c>
      <c r="D116" s="9">
        <v>5.6</v>
      </c>
      <c r="E116" s="9">
        <v>5.6</v>
      </c>
    </row>
    <row r="117" spans="1:6" ht="60" x14ac:dyDescent="0.25">
      <c r="A117" s="5"/>
      <c r="B117" s="3" t="s">
        <v>130</v>
      </c>
      <c r="C117" s="9">
        <v>1414.9</v>
      </c>
      <c r="D117" s="9">
        <v>1414.9</v>
      </c>
      <c r="E117" s="9">
        <v>1414.9</v>
      </c>
    </row>
    <row r="118" spans="1:6" ht="15.75" x14ac:dyDescent="0.25">
      <c r="A118" s="11" t="s">
        <v>95</v>
      </c>
      <c r="B118" s="6" t="s">
        <v>96</v>
      </c>
      <c r="C118" s="7">
        <f>C120+C119</f>
        <v>2251.3000000000002</v>
      </c>
      <c r="D118" s="7">
        <f>D120+D119</f>
        <v>2309.2999999999997</v>
      </c>
      <c r="E118" s="7">
        <f>E120+E119</f>
        <v>2337.7999999999997</v>
      </c>
    </row>
    <row r="119" spans="1:6" ht="105" x14ac:dyDescent="0.25">
      <c r="A119" s="5" t="s">
        <v>118</v>
      </c>
      <c r="B119" s="3" t="s">
        <v>117</v>
      </c>
      <c r="C119" s="9">
        <v>2251.3000000000002</v>
      </c>
      <c r="D119" s="9">
        <v>2303.6</v>
      </c>
      <c r="E119" s="9">
        <v>2332.1</v>
      </c>
      <c r="F119" s="12"/>
    </row>
    <row r="120" spans="1:6" ht="45" x14ac:dyDescent="0.25">
      <c r="A120" s="5" t="s">
        <v>99</v>
      </c>
      <c r="B120" s="3" t="s">
        <v>119</v>
      </c>
      <c r="C120" s="9">
        <v>0</v>
      </c>
      <c r="D120" s="10">
        <v>5.7</v>
      </c>
      <c r="E120" s="10">
        <v>5.7</v>
      </c>
    </row>
    <row r="121" spans="1:6" ht="18.75" x14ac:dyDescent="0.25">
      <c r="A121" s="13"/>
      <c r="B121" s="6" t="s">
        <v>33</v>
      </c>
      <c r="C121" s="8">
        <f>C10+C76</f>
        <v>1354169.8000000003</v>
      </c>
      <c r="D121" s="8">
        <f>D10+D76</f>
        <v>1401694.6</v>
      </c>
      <c r="E121" s="8">
        <f>E10+E76</f>
        <v>1481363.1</v>
      </c>
    </row>
    <row r="122" spans="1:6" ht="15.75" x14ac:dyDescent="0.25">
      <c r="A122" s="14"/>
      <c r="B122" s="14"/>
      <c r="C122" s="1"/>
      <c r="D122" s="1"/>
      <c r="E122" s="1"/>
      <c r="F122" s="2"/>
    </row>
    <row r="123" spans="1:6" x14ac:dyDescent="0.25">
      <c r="C123" s="2"/>
      <c r="D123" s="2"/>
      <c r="E123" s="2"/>
      <c r="F123" s="2"/>
    </row>
  </sheetData>
  <mergeCells count="22">
    <mergeCell ref="C1:E6"/>
    <mergeCell ref="A7:E7"/>
    <mergeCell ref="A61:A63"/>
    <mergeCell ref="B61:B63"/>
    <mergeCell ref="C61:C63"/>
    <mergeCell ref="D61:D63"/>
    <mergeCell ref="E61:E63"/>
    <mergeCell ref="A58:A60"/>
    <mergeCell ref="B58:B60"/>
    <mergeCell ref="C58:C60"/>
    <mergeCell ref="D58:D60"/>
    <mergeCell ref="E58:E60"/>
    <mergeCell ref="A90:A91"/>
    <mergeCell ref="B90:B91"/>
    <mergeCell ref="C90:C91"/>
    <mergeCell ref="D90:D91"/>
    <mergeCell ref="E90:E91"/>
    <mergeCell ref="A88:A89"/>
    <mergeCell ref="B88:B89"/>
    <mergeCell ref="C88:C89"/>
    <mergeCell ref="D88:D89"/>
    <mergeCell ref="E88:E89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2025-12-25T10:05:41Z</dcterms:modified>
</cp:coreProperties>
</file>